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scolabs-my.sharepoint.com/personal/tatiana_massano_rosco_com/Documents/Escritorio/optisculpt/"/>
    </mc:Choice>
  </mc:AlternateContent>
  <xr:revisionPtr revIDLastSave="0" documentId="13_ncr:1_{14A42708-383C-CC40-9647-7A0F12564676}" xr6:coauthVersionLast="47" xr6:coauthVersionMax="47" xr10:uidLastSave="{00000000-0000-0000-0000-000000000000}"/>
  <workbookProtection workbookAlgorithmName="SHA-512" workbookHashValue="KYc9IxnpJ1hEs3eNWGT3h8ig2T/jXIaf7A196+MCWgkd6TwHGW11f5OpamrzhwIFTIMFAJaiWVVkCM1BSqLBPg==" workbookSaltValue="sGS6WHMWzQ3JD+aGDPLzBw==" workbookSpinCount="100000" lockStructure="1"/>
  <bookViews>
    <workbookView xWindow="9228" yWindow="1776" windowWidth="17280" windowHeight="8964" xr2:uid="{FF724909-0D74-4431-93CA-F419C21CF8AA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E3" i="2"/>
  <c r="H14" i="2"/>
  <c r="I14" i="2"/>
  <c r="H15" i="2"/>
  <c r="I15" i="2"/>
  <c r="H16" i="2"/>
  <c r="I16" i="2"/>
  <c r="H17" i="2"/>
  <c r="I17" i="2"/>
  <c r="H18" i="2"/>
  <c r="I18" i="2"/>
  <c r="H19" i="2"/>
  <c r="I19" i="2"/>
  <c r="D3" i="2" l="1"/>
  <c r="E4" i="2" s="1"/>
  <c r="F4" i="2"/>
  <c r="I13" i="2"/>
  <c r="H8" i="2"/>
  <c r="H9" i="2"/>
  <c r="H10" i="2"/>
  <c r="H11" i="2"/>
  <c r="H12" i="2"/>
  <c r="H13" i="2"/>
  <c r="H7" i="2"/>
  <c r="H3" i="2" l="1"/>
  <c r="G10" i="1" s="1"/>
</calcChain>
</file>

<file path=xl/sharedStrings.xml><?xml version="1.0" encoding="utf-8"?>
<sst xmlns="http://schemas.openxmlformats.org/spreadsheetml/2006/main" count="40" uniqueCount="32">
  <si>
    <t>AVAILABLE OPTI-SCULPT BEAMS</t>
  </si>
  <si>
    <t>10°</t>
  </si>
  <si>
    <t>40° (40°/60° R)</t>
  </si>
  <si>
    <t>60° (40°/60° R)</t>
  </si>
  <si>
    <t>10°x20°</t>
  </si>
  <si>
    <t>10°x30°</t>
  </si>
  <si>
    <t>10°x60°</t>
  </si>
  <si>
    <t>15°x35°</t>
  </si>
  <si>
    <t>Axis 1</t>
  </si>
  <si>
    <t>Axis 2</t>
  </si>
  <si>
    <t>NA</t>
  </si>
  <si>
    <t>Initial Beam</t>
  </si>
  <si>
    <t>Squares</t>
  </si>
  <si>
    <t>Final Calculations</t>
  </si>
  <si>
    <t>FINAL RESULT</t>
  </si>
  <si>
    <r>
      <t xml:space="preserve">Initial Beam Angle
</t>
    </r>
    <r>
      <rPr>
        <b/>
        <i/>
        <sz val="9"/>
        <color theme="1"/>
        <rFont val="Calibri"/>
        <family val="2"/>
        <scheme val="minor"/>
      </rPr>
      <t>Fill In Your Value</t>
    </r>
  </si>
  <si>
    <t>OPTI-SCULPT™ Beam Calculator</t>
  </si>
  <si>
    <t xml:space="preserve"> </t>
  </si>
  <si>
    <t>*All values are approximations only</t>
  </si>
  <si>
    <t>CLICK HERE FOR THE OPTI-SCULPT PRODUCT PAGE</t>
  </si>
  <si>
    <t>Square of 1</t>
  </si>
  <si>
    <t>Square of 2</t>
  </si>
  <si>
    <t>DO NOT DELETE</t>
  </si>
  <si>
    <t>Select One</t>
  </si>
  <si>
    <t>15°</t>
  </si>
  <si>
    <t>20°</t>
  </si>
  <si>
    <t>30°</t>
  </si>
  <si>
    <t>10°x40°</t>
  </si>
  <si>
    <t>15°x45°</t>
  </si>
  <si>
    <t>20°x40°</t>
  </si>
  <si>
    <r>
      <t xml:space="preserve">Resulting Beam Angle*
</t>
    </r>
    <r>
      <rPr>
        <b/>
        <i/>
        <sz val="9"/>
        <color theme="1"/>
        <rFont val="Calibri"/>
        <family val="2"/>
        <scheme val="minor"/>
      </rPr>
      <t>Rounded To Nearest Whole Number</t>
    </r>
  </si>
  <si>
    <r>
      <t xml:space="preserve">Opti-Sculpt Lens
</t>
    </r>
    <r>
      <rPr>
        <b/>
        <i/>
        <sz val="9"/>
        <color theme="1"/>
        <rFont val="Calibri"/>
        <family val="2"/>
        <scheme val="minor"/>
      </rPr>
      <t>Select From Drop-Down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</si>
</sst>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°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2" tint="-0.499984740745262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3" borderId="5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4" xfId="0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0" xfId="0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0" xfId="1" applyFont="1" applyFill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</xdr:colOff>
      <xdr:row>4</xdr:row>
      <xdr:rowOff>137160</xdr:rowOff>
    </xdr:from>
    <xdr:to>
      <xdr:col>3</xdr:col>
      <xdr:colOff>598518</xdr:colOff>
      <xdr:row>7</xdr:row>
      <xdr:rowOff>38100</xdr:rowOff>
    </xdr:to>
    <xdr:pic>
      <xdr:nvPicPr>
        <xdr:cNvPr id="2" name="Picture 1" descr="https://cdn2.webdamdb.com/1280_jgMX5WuJ84Pr.png?147377878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39" y="876300"/>
          <a:ext cx="2053939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s.rosco.com/en/product/opti-scul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BD39-F76E-43ED-B4E6-55BAE9E838D6}">
  <dimension ref="B4:H15"/>
  <sheetViews>
    <sheetView tabSelected="1" zoomScaleNormal="100" workbookViewId="0">
      <selection activeCell="E10" sqref="E10"/>
    </sheetView>
  </sheetViews>
  <sheetFormatPr defaultColWidth="8.77734375" defaultRowHeight="14.4" x14ac:dyDescent="0.3"/>
  <cols>
    <col min="1" max="2" width="8.77734375" style="6"/>
    <col min="3" max="3" width="17" style="6" customWidth="1"/>
    <col min="4" max="4" width="8.77734375" style="6"/>
    <col min="5" max="5" width="17.44140625" style="6" bestFit="1" customWidth="1"/>
    <col min="6" max="6" width="8.77734375" style="6"/>
    <col min="7" max="7" width="27.77734375" style="6" customWidth="1"/>
    <col min="8" max="16384" width="8.77734375" style="6"/>
  </cols>
  <sheetData>
    <row r="4" spans="2:8" ht="15" thickBot="1" x14ac:dyDescent="0.35">
      <c r="D4"/>
    </row>
    <row r="5" spans="2:8" ht="14.55" customHeight="1" x14ac:dyDescent="0.3">
      <c r="B5" s="12"/>
      <c r="C5" s="35" t="s">
        <v>16</v>
      </c>
      <c r="D5" s="35"/>
      <c r="E5" s="35"/>
      <c r="F5" s="35"/>
      <c r="G5" s="35"/>
      <c r="H5" s="13"/>
    </row>
    <row r="6" spans="2:8" ht="14.55" customHeight="1" x14ac:dyDescent="0.3">
      <c r="B6" s="10"/>
      <c r="C6" s="36"/>
      <c r="D6" s="36"/>
      <c r="E6" s="36"/>
      <c r="F6" s="36"/>
      <c r="G6" s="36"/>
      <c r="H6" s="11"/>
    </row>
    <row r="7" spans="2:8" ht="14.55" customHeight="1" x14ac:dyDescent="0.3">
      <c r="B7" s="10"/>
      <c r="C7" s="36"/>
      <c r="D7" s="36"/>
      <c r="E7" s="36"/>
      <c r="F7" s="36"/>
      <c r="G7" s="36"/>
      <c r="H7" s="11"/>
    </row>
    <row r="8" spans="2:8" x14ac:dyDescent="0.3">
      <c r="B8" s="10"/>
      <c r="C8" s="36"/>
      <c r="D8" s="36"/>
      <c r="E8" s="36"/>
      <c r="F8" s="36"/>
      <c r="G8" s="36"/>
      <c r="H8" s="11"/>
    </row>
    <row r="9" spans="2:8" s="7" customFormat="1" ht="27" customHeight="1" thickBot="1" x14ac:dyDescent="0.35">
      <c r="B9" s="14"/>
      <c r="C9" s="9" t="s">
        <v>15</v>
      </c>
      <c r="E9" s="9" t="s">
        <v>31</v>
      </c>
      <c r="G9" s="9" t="s">
        <v>30</v>
      </c>
      <c r="H9" s="15"/>
    </row>
    <row r="10" spans="2:8" ht="15" thickBot="1" x14ac:dyDescent="0.35">
      <c r="B10" s="10"/>
      <c r="C10" s="19"/>
      <c r="E10" s="20" t="s">
        <v>23</v>
      </c>
      <c r="G10" s="8" t="e">
        <f>Sheet2!H3</f>
        <v>#N/A</v>
      </c>
      <c r="H10" s="11" t="s">
        <v>17</v>
      </c>
    </row>
    <row r="11" spans="2:8" x14ac:dyDescent="0.3">
      <c r="B11" s="10"/>
      <c r="H11" s="11"/>
    </row>
    <row r="12" spans="2:8" ht="15" thickBot="1" x14ac:dyDescent="0.35">
      <c r="B12" s="37" t="s">
        <v>18</v>
      </c>
      <c r="C12" s="38"/>
      <c r="D12" s="38"/>
      <c r="E12" s="38"/>
      <c r="F12" s="38"/>
      <c r="G12" s="38"/>
      <c r="H12" s="39"/>
    </row>
    <row r="15" spans="2:8" ht="15.6" x14ac:dyDescent="0.3">
      <c r="C15" s="34" t="s">
        <v>19</v>
      </c>
      <c r="D15" s="34"/>
      <c r="E15" s="34"/>
      <c r="F15" s="34"/>
      <c r="G15" s="34"/>
    </row>
  </sheetData>
  <sheetProtection algorithmName="SHA-512" hashValue="jEytidfd+6D5K/n2Q4CJPX1wuasJ9WvSsecAZ/3HC9yczqbmk4+z46tNDRTxraLZ2D3d1nkL7Mws9FTek0ihxA==" saltValue="6HKl5B46XUXVwPCxWY5Qng==" spinCount="100000" sheet="1" objects="1" scenarios="1"/>
  <mergeCells count="3">
    <mergeCell ref="C15:G15"/>
    <mergeCell ref="C5:G8"/>
    <mergeCell ref="B12:H12"/>
  </mergeCells>
  <conditionalFormatting sqref="G10">
    <cfRule type="containsErrors" dxfId="1" priority="4">
      <formula>ISERROR(G10)</formula>
    </cfRule>
  </conditionalFormatting>
  <hyperlinks>
    <hyperlink ref="C15:G15" r:id="rId1" display="CLICK HERE FOR THE OPTI-SCULPT PRODUCT PAGE" xr:uid="{E64D6A75-6204-421B-905B-13E13E88B5D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4A960A-5C46-4C6B-A393-8C4A0AFD2E42}">
          <x14:formula1>
            <xm:f>Sheet2!$C$6:$C$19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9413-3DB8-49C8-BF86-1F466294D08E}">
  <dimension ref="C1:I28"/>
  <sheetViews>
    <sheetView topLeftCell="B1" workbookViewId="0">
      <selection activeCell="D15" sqref="D15"/>
    </sheetView>
  </sheetViews>
  <sheetFormatPr defaultColWidth="8.77734375" defaultRowHeight="14.4" x14ac:dyDescent="0.3"/>
  <cols>
    <col min="3" max="3" width="27.77734375" style="2" bestFit="1" customWidth="1"/>
    <col min="4" max="4" width="10.6640625" bestFit="1" customWidth="1"/>
    <col min="5" max="6" width="8.77734375" style="2"/>
    <col min="8" max="8" width="19" style="2" bestFit="1" customWidth="1"/>
    <col min="9" max="9" width="13.77734375" style="2" customWidth="1"/>
  </cols>
  <sheetData>
    <row r="1" spans="3:9" ht="15" thickBot="1" x14ac:dyDescent="0.35"/>
    <row r="2" spans="3:9" ht="15" thickBot="1" x14ac:dyDescent="0.35">
      <c r="C2" s="21"/>
      <c r="D2" s="22" t="s">
        <v>11</v>
      </c>
      <c r="E2" s="22" t="s">
        <v>8</v>
      </c>
      <c r="F2" s="22" t="s">
        <v>9</v>
      </c>
      <c r="G2" s="23"/>
      <c r="H2" s="24" t="s">
        <v>14</v>
      </c>
      <c r="I2" s="25"/>
    </row>
    <row r="3" spans="3:9" ht="15" thickBot="1" x14ac:dyDescent="0.35">
      <c r="C3" s="26" t="s">
        <v>12</v>
      </c>
      <c r="D3" s="1">
        <f>Sheet1!C10^2</f>
        <v>0</v>
      </c>
      <c r="E3" s="18" t="e">
        <f>VLOOKUP(Sheet1!E10,Sheet2!C7:I19,6,)</f>
        <v>#N/A</v>
      </c>
      <c r="F3" s="18" t="e">
        <f>VLOOKUP(Sheet1!E10,Sheet2!C7:I19,7,)</f>
        <v>#N/A</v>
      </c>
      <c r="H3" s="3" t="e">
        <f>IF(F4=0,CONCATENATE(E4,"°"),CONCATENATE(E4,"° x ",F4,"°"))</f>
        <v>#N/A</v>
      </c>
      <c r="I3" s="27"/>
    </row>
    <row r="4" spans="3:9" ht="15" thickBot="1" x14ac:dyDescent="0.35">
      <c r="C4" s="28" t="s">
        <v>13</v>
      </c>
      <c r="D4" s="4"/>
      <c r="E4" s="3" t="e">
        <f>ROUND(SQRT(SUM(D3,E3)),0)</f>
        <v>#N/A</v>
      </c>
      <c r="F4" s="3" t="e">
        <f>ROUND(IF(F3=0,,SQRT(SUM(F3,D3))),0)</f>
        <v>#N/A</v>
      </c>
      <c r="G4" s="4"/>
      <c r="H4" s="5"/>
      <c r="I4" s="29"/>
    </row>
    <row r="5" spans="3:9" x14ac:dyDescent="0.3">
      <c r="C5" s="30" t="s">
        <v>0</v>
      </c>
      <c r="E5" s="16" t="s">
        <v>8</v>
      </c>
      <c r="F5" s="16" t="s">
        <v>9</v>
      </c>
      <c r="G5" s="17"/>
      <c r="H5" s="16" t="s">
        <v>20</v>
      </c>
      <c r="I5" s="31" t="s">
        <v>21</v>
      </c>
    </row>
    <row r="6" spans="3:9" x14ac:dyDescent="0.3">
      <c r="C6" s="32" t="s">
        <v>23</v>
      </c>
      <c r="E6" s="16"/>
      <c r="F6" s="16"/>
      <c r="G6" s="17"/>
      <c r="H6" s="16"/>
      <c r="I6" s="31"/>
    </row>
    <row r="7" spans="3:9" x14ac:dyDescent="0.3">
      <c r="C7" s="33" t="s">
        <v>1</v>
      </c>
      <c r="E7" s="2">
        <v>10</v>
      </c>
      <c r="F7" s="2" t="s">
        <v>10</v>
      </c>
      <c r="H7" s="2">
        <f>E7^2</f>
        <v>100</v>
      </c>
      <c r="I7" s="27"/>
    </row>
    <row r="8" spans="3:9" x14ac:dyDescent="0.3">
      <c r="C8" s="33" t="s">
        <v>24</v>
      </c>
      <c r="E8" s="2">
        <v>15</v>
      </c>
      <c r="F8" s="2" t="s">
        <v>10</v>
      </c>
      <c r="H8" s="2">
        <f t="shared" ref="H8:I13" si="0">E8^2</f>
        <v>225</v>
      </c>
      <c r="I8" s="27"/>
    </row>
    <row r="9" spans="3:9" x14ac:dyDescent="0.3">
      <c r="C9" s="33" t="s">
        <v>25</v>
      </c>
      <c r="E9" s="2">
        <v>20</v>
      </c>
      <c r="F9" s="2" t="s">
        <v>10</v>
      </c>
      <c r="H9" s="2">
        <f t="shared" si="0"/>
        <v>400</v>
      </c>
      <c r="I9" s="27"/>
    </row>
    <row r="10" spans="3:9" x14ac:dyDescent="0.3">
      <c r="C10" s="33" t="s">
        <v>26</v>
      </c>
      <c r="E10" s="2">
        <v>30</v>
      </c>
      <c r="F10" s="2" t="s">
        <v>10</v>
      </c>
      <c r="H10" s="2">
        <f t="shared" si="0"/>
        <v>900</v>
      </c>
      <c r="I10" s="27"/>
    </row>
    <row r="11" spans="3:9" x14ac:dyDescent="0.3">
      <c r="C11" s="33" t="s">
        <v>2</v>
      </c>
      <c r="E11" s="2">
        <v>40</v>
      </c>
      <c r="F11" s="2" t="s">
        <v>10</v>
      </c>
      <c r="H11" s="2">
        <f t="shared" si="0"/>
        <v>1600</v>
      </c>
      <c r="I11" s="27"/>
    </row>
    <row r="12" spans="3:9" x14ac:dyDescent="0.3">
      <c r="C12" s="33" t="s">
        <v>3</v>
      </c>
      <c r="E12" s="2">
        <v>60</v>
      </c>
      <c r="F12" s="2" t="s">
        <v>10</v>
      </c>
      <c r="H12" s="2">
        <f t="shared" si="0"/>
        <v>3600</v>
      </c>
      <c r="I12" s="27"/>
    </row>
    <row r="13" spans="3:9" x14ac:dyDescent="0.3">
      <c r="C13" s="33" t="s">
        <v>4</v>
      </c>
      <c r="E13" s="2">
        <v>10</v>
      </c>
      <c r="F13" s="2">
        <v>20</v>
      </c>
      <c r="H13" s="2">
        <f t="shared" si="0"/>
        <v>100</v>
      </c>
      <c r="I13" s="27">
        <f t="shared" si="0"/>
        <v>400</v>
      </c>
    </row>
    <row r="14" spans="3:9" x14ac:dyDescent="0.3">
      <c r="C14" s="33" t="s">
        <v>5</v>
      </c>
      <c r="E14" s="2">
        <v>10</v>
      </c>
      <c r="F14" s="2">
        <v>30</v>
      </c>
      <c r="H14" s="2">
        <f t="shared" ref="H14:H19" si="1">E14^2</f>
        <v>100</v>
      </c>
      <c r="I14" s="27">
        <f t="shared" ref="I14:I19" si="2">F14^2</f>
        <v>900</v>
      </c>
    </row>
    <row r="15" spans="3:9" x14ac:dyDescent="0.3">
      <c r="C15" s="33" t="s">
        <v>27</v>
      </c>
      <c r="E15" s="2">
        <v>10</v>
      </c>
      <c r="F15" s="2">
        <v>40</v>
      </c>
      <c r="H15" s="2">
        <f t="shared" si="1"/>
        <v>100</v>
      </c>
      <c r="I15" s="27">
        <f t="shared" si="2"/>
        <v>1600</v>
      </c>
    </row>
    <row r="16" spans="3:9" x14ac:dyDescent="0.3">
      <c r="C16" s="33" t="s">
        <v>6</v>
      </c>
      <c r="E16" s="2">
        <v>10</v>
      </c>
      <c r="F16" s="2">
        <v>60</v>
      </c>
      <c r="H16" s="2">
        <f t="shared" si="1"/>
        <v>100</v>
      </c>
      <c r="I16" s="27">
        <f t="shared" si="2"/>
        <v>3600</v>
      </c>
    </row>
    <row r="17" spans="3:9" x14ac:dyDescent="0.3">
      <c r="C17" s="33" t="s">
        <v>7</v>
      </c>
      <c r="E17" s="2">
        <v>15</v>
      </c>
      <c r="F17" s="2">
        <v>35</v>
      </c>
      <c r="H17" s="2">
        <f t="shared" si="1"/>
        <v>225</v>
      </c>
      <c r="I17" s="27">
        <f t="shared" si="2"/>
        <v>1225</v>
      </c>
    </row>
    <row r="18" spans="3:9" x14ac:dyDescent="0.3">
      <c r="C18" s="33" t="s">
        <v>28</v>
      </c>
      <c r="E18" s="2">
        <v>15</v>
      </c>
      <c r="F18" s="2">
        <v>45</v>
      </c>
      <c r="H18" s="2">
        <f t="shared" si="1"/>
        <v>225</v>
      </c>
      <c r="I18" s="27">
        <f t="shared" si="2"/>
        <v>2025</v>
      </c>
    </row>
    <row r="19" spans="3:9" x14ac:dyDescent="0.3">
      <c r="C19" s="33" t="s">
        <v>29</v>
      </c>
      <c r="E19" s="2">
        <v>20</v>
      </c>
      <c r="F19" s="2">
        <v>40</v>
      </c>
      <c r="H19" s="2">
        <f t="shared" si="1"/>
        <v>400</v>
      </c>
      <c r="I19" s="27">
        <f t="shared" si="2"/>
        <v>1600</v>
      </c>
    </row>
    <row r="20" spans="3:9" x14ac:dyDescent="0.3">
      <c r="C20" s="33"/>
      <c r="I20" s="27"/>
    </row>
    <row r="21" spans="3:9" x14ac:dyDescent="0.3">
      <c r="C21" s="33"/>
      <c r="I21" s="27"/>
    </row>
    <row r="22" spans="3:9" x14ac:dyDescent="0.3">
      <c r="C22" s="33"/>
      <c r="I22" s="27"/>
    </row>
    <row r="23" spans="3:9" x14ac:dyDescent="0.3">
      <c r="C23" s="33"/>
      <c r="I23" s="27"/>
    </row>
    <row r="24" spans="3:9" x14ac:dyDescent="0.3">
      <c r="C24" s="33"/>
      <c r="I24" s="27"/>
    </row>
    <row r="25" spans="3:9" x14ac:dyDescent="0.3">
      <c r="C25" s="33"/>
      <c r="I25" s="27"/>
    </row>
    <row r="26" spans="3:9" x14ac:dyDescent="0.3">
      <c r="C26" s="40" t="s">
        <v>22</v>
      </c>
      <c r="D26" s="41"/>
      <c r="E26" s="41"/>
      <c r="F26" s="41"/>
      <c r="G26" s="41"/>
      <c r="H26" s="41"/>
      <c r="I26" s="42"/>
    </row>
    <row r="27" spans="3:9" x14ac:dyDescent="0.3">
      <c r="C27" s="40"/>
      <c r="D27" s="41"/>
      <c r="E27" s="41"/>
      <c r="F27" s="41"/>
      <c r="G27" s="41"/>
      <c r="H27" s="41"/>
      <c r="I27" s="42"/>
    </row>
    <row r="28" spans="3:9" ht="15" thickBot="1" x14ac:dyDescent="0.35">
      <c r="C28" s="43"/>
      <c r="D28" s="44"/>
      <c r="E28" s="44"/>
      <c r="F28" s="44"/>
      <c r="G28" s="44"/>
      <c r="H28" s="44"/>
      <c r="I28" s="45"/>
    </row>
  </sheetData>
  <mergeCells count="1">
    <mergeCell ref="C26:I28"/>
  </mergeCells>
  <conditionalFormatting sqref="F3">
    <cfRule type="containsErrors" dxfId="0" priority="1">
      <formula>ISERROR(F3)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Nadav Hirsh</dc:creator>
  <cp:lastModifiedBy>Tatiana Massano</cp:lastModifiedBy>
  <dcterms:created xsi:type="dcterms:W3CDTF">2018-05-17T14:41:51Z</dcterms:created>
  <dcterms:modified xsi:type="dcterms:W3CDTF">2022-12-14T18:29:36Z</dcterms:modified>
</cp:coreProperties>
</file>